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5600" windowHeight="16000" tabRatio="500"/>
  </bookViews>
  <sheets>
    <sheet name="Victims Master" sheetId="3" r:id="rId1"/>
    <sheet name="Unsolved" sheetId="6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9" i="3" l="1"/>
  <c r="F98" i="3"/>
  <c r="E26" i="6"/>
  <c r="D31" i="6"/>
  <c r="D30" i="6"/>
  <c r="E28" i="6"/>
  <c r="E27" i="6"/>
  <c r="B24" i="6"/>
  <c r="B91" i="3"/>
  <c r="E95" i="3"/>
  <c r="E94" i="3"/>
  <c r="E93" i="3"/>
</calcChain>
</file>

<file path=xl/sharedStrings.xml><?xml version="1.0" encoding="utf-8"?>
<sst xmlns="http://schemas.openxmlformats.org/spreadsheetml/2006/main" count="702" uniqueCount="312">
  <si>
    <t>Robert Payne</t>
  </si>
  <si>
    <t>Shawn T. Jamison</t>
  </si>
  <si>
    <t>Donald J. King</t>
  </si>
  <si>
    <t>Braedyn Hodge</t>
  </si>
  <si>
    <t>Brandon Granthon</t>
  </si>
  <si>
    <t>Ayveionse M. Cruz-Carter</t>
  </si>
  <si>
    <t>Gary Wiest</t>
  </si>
  <si>
    <t>Jonathan Martinez</t>
  </si>
  <si>
    <t>Lonnie A. Griffin</t>
  </si>
  <si>
    <t>David Carr</t>
  </si>
  <si>
    <t>Randolf Stanback</t>
  </si>
  <si>
    <t>Kristoffer Holmes</t>
  </si>
  <si>
    <t>Bryan Davis</t>
  </si>
  <si>
    <t>Jermaine Dawson</t>
  </si>
  <si>
    <t>Chad M. Shirey</t>
  </si>
  <si>
    <t>Gaquan Fry</t>
  </si>
  <si>
    <t>James Snipes</t>
  </si>
  <si>
    <t>Victim</t>
  </si>
  <si>
    <t>Accused</t>
  </si>
  <si>
    <t>Rafe A. Dunn, Jr.</t>
  </si>
  <si>
    <t>Kendrell Washington</t>
  </si>
  <si>
    <t>Gordon E. Kochenour, Jr.</t>
  </si>
  <si>
    <t>Erica Barnes</t>
  </si>
  <si>
    <t>Qahlil T. Jefferson</t>
  </si>
  <si>
    <t>Vito Eskridge</t>
  </si>
  <si>
    <t>Donald Livingston</t>
  </si>
  <si>
    <t>Sandra Stewart</t>
  </si>
  <si>
    <t>Charles Stewart</t>
  </si>
  <si>
    <t>Akeem Cornelius</t>
  </si>
  <si>
    <t>Tariq W. Ray</t>
  </si>
  <si>
    <t>Ty Depew</t>
  </si>
  <si>
    <t>LaQuan D. Smith</t>
  </si>
  <si>
    <t>Yarelis Berrios</t>
  </si>
  <si>
    <t>Eugene Green</t>
  </si>
  <si>
    <t>Murder-suicide</t>
  </si>
  <si>
    <t>Total</t>
  </si>
  <si>
    <t>Robert Rickard</t>
  </si>
  <si>
    <t>Matthew Warren Harrell</t>
  </si>
  <si>
    <t>Tyrone S. Manley</t>
  </si>
  <si>
    <t>Atlas Simpson</t>
  </si>
  <si>
    <t>Francisco Oquendo-Nieves</t>
  </si>
  <si>
    <t>Luis M. Diaz</t>
  </si>
  <si>
    <t>Marcus Garner</t>
  </si>
  <si>
    <t>Dion Britton</t>
  </si>
  <si>
    <t>Adreanne Evans</t>
  </si>
  <si>
    <t>Davion Walker</t>
  </si>
  <si>
    <t>Jose Vazquez</t>
  </si>
  <si>
    <t>Matthew Dyson</t>
  </si>
  <si>
    <t>Robert Burris</t>
  </si>
  <si>
    <t>John C. Washington, III</t>
  </si>
  <si>
    <t>Terrell Thornton Vaughan</t>
  </si>
  <si>
    <t>Robert Diggs, Jr.</t>
  </si>
  <si>
    <t>David Nightengale</t>
  </si>
  <si>
    <t>Stevie R. Everson</t>
  </si>
  <si>
    <t>Rafael Diaz-Cosme</t>
  </si>
  <si>
    <t>Warren Beasley</t>
  </si>
  <si>
    <t>Tiana Dockens</t>
  </si>
  <si>
    <t>Dailyl Jones</t>
  </si>
  <si>
    <t>Ronald R. Henderson</t>
  </si>
  <si>
    <t>William M. Jackson</t>
  </si>
  <si>
    <t>Tyrone V. Porter</t>
  </si>
  <si>
    <t>Lagenza Junious</t>
  </si>
  <si>
    <t>Isaac Jawhar Roberts</t>
  </si>
  <si>
    <t>Kevin Marcucci</t>
  </si>
  <si>
    <t>Raymond Buckner</t>
  </si>
  <si>
    <t>Christopher Lamar Scott, Jr.</t>
  </si>
  <si>
    <t>Ronald Burton &amp; Tyrone Williams</t>
  </si>
  <si>
    <t>Chanel Wiest</t>
  </si>
  <si>
    <t>Marcel Williams</t>
  </si>
  <si>
    <t>Michael Holston</t>
  </si>
  <si>
    <t>Daron Bradley</t>
  </si>
  <si>
    <t>Sadiki Lawrence</t>
  </si>
  <si>
    <t>Dennis M. Robinson</t>
  </si>
  <si>
    <t>William Price, Jr.</t>
  </si>
  <si>
    <t>Eric Small, Pedro Espada</t>
  </si>
  <si>
    <t>Isaac Roberts</t>
  </si>
  <si>
    <t>Eric Gunraj</t>
  </si>
  <si>
    <t>Jose Olivo-Noble</t>
  </si>
  <si>
    <t>Jeremy Evans</t>
  </si>
  <si>
    <t>Lamar Evans</t>
  </si>
  <si>
    <t>Thorin M. Burgess, Jr.</t>
  </si>
  <si>
    <t>Hauson Keeron Baltimore-Greene, Jr.</t>
  </si>
  <si>
    <t>Troy Smith</t>
  </si>
  <si>
    <t>Dashawn Robinson, Elijah Solomon</t>
  </si>
  <si>
    <t>Chong Kwak</t>
  </si>
  <si>
    <t>Ronald Briley, Lee V. Smith, Jeremy A. Enaire</t>
  </si>
  <si>
    <t>Marquis Mosley</t>
  </si>
  <si>
    <t>Isiah Garrett, Sayid Hall, Dyrelle Beaty</t>
  </si>
  <si>
    <t>Victor Pearson</t>
  </si>
  <si>
    <t>Darnell Williams</t>
  </si>
  <si>
    <t>Zai'mera Eden</t>
  </si>
  <si>
    <t>Latoya Green</t>
  </si>
  <si>
    <t>Mark Glacken, Michael J. Sims, Alberto Velez, Jr.</t>
  </si>
  <si>
    <t>Jermere Dominique Franks</t>
  </si>
  <si>
    <t>Miguel Figueroa-Novoa</t>
  </si>
  <si>
    <t>Jovan Vasquez-Cassell</t>
  </si>
  <si>
    <t>Daniel Harris</t>
  </si>
  <si>
    <t>Shawn A. Thompson</t>
  </si>
  <si>
    <t>Adrian Collins</t>
  </si>
  <si>
    <t>Juan Serrano-Torres, Josue Figueroa</t>
  </si>
  <si>
    <t>Odessa Sheppard</t>
  </si>
  <si>
    <t>Notes</t>
  </si>
  <si>
    <t>Shot</t>
  </si>
  <si>
    <t>Date</t>
  </si>
  <si>
    <t>Yevette Morrison</t>
  </si>
  <si>
    <t>Joseph Albert Riddick</t>
  </si>
  <si>
    <t>Jonathan Frysinger</t>
  </si>
  <si>
    <t>Marcos Martinez-Marquez</t>
  </si>
  <si>
    <t>Ronald McGruder, Jr.</t>
  </si>
  <si>
    <t>Daylynn Smith</t>
  </si>
  <si>
    <t>Johnny Collins</t>
  </si>
  <si>
    <t>Shawn Gillis</t>
  </si>
  <si>
    <t>Jarrod Tutko, Jr.</t>
  </si>
  <si>
    <t>Kimberley and Jarrod Tutko</t>
  </si>
  <si>
    <t>Malik Stern-Jones</t>
  </si>
  <si>
    <t>Niejea Franklin Stern</t>
  </si>
  <si>
    <t>Nathaniel O. Green</t>
  </si>
  <si>
    <t>Charles Tate III</t>
  </si>
  <si>
    <t>Kedric Williams</t>
  </si>
  <si>
    <t>Jerome Buckner</t>
  </si>
  <si>
    <t>Winston McCullough, Jr.</t>
  </si>
  <si>
    <t>Jabre Versace Creamer</t>
  </si>
  <si>
    <t>Maurice Geter, Jr.</t>
  </si>
  <si>
    <t>Tamir Williams, Raylynnd Elijah Alridge, Jamoni Anderson</t>
  </si>
  <si>
    <t>Xavier A. Williams</t>
  </si>
  <si>
    <t>Jose Hugo Delarosa Perez</t>
  </si>
  <si>
    <t>Traumatic Injuries</t>
  </si>
  <si>
    <t>Asphyxia &amp; Traumatic Injuries</t>
  </si>
  <si>
    <t>Stabbed</t>
  </si>
  <si>
    <t>Traumatic Brain Injury</t>
  </si>
  <si>
    <t>Trauma to Head &amp; Neck</t>
  </si>
  <si>
    <t>Age</t>
  </si>
  <si>
    <t>Race</t>
  </si>
  <si>
    <t>Black</t>
  </si>
  <si>
    <t>White</t>
  </si>
  <si>
    <t>Hispanic</t>
  </si>
  <si>
    <t>Shot, Head</t>
  </si>
  <si>
    <t>Shot, Chest &amp; Abdomen</t>
  </si>
  <si>
    <t>Other</t>
  </si>
  <si>
    <t>Shot, Multiple Wounds</t>
  </si>
  <si>
    <t>Shot, Neck</t>
  </si>
  <si>
    <t>Shot, Chest</t>
  </si>
  <si>
    <t>Shot, Head &amp; Stabbed</t>
  </si>
  <si>
    <t>Gooding, Keoin</t>
  </si>
  <si>
    <t>Shot, Back</t>
  </si>
  <si>
    <t>Shot, Head, Neck, Chest &amp; Other</t>
  </si>
  <si>
    <t>Starr Eubanks</t>
  </si>
  <si>
    <t>Valdez Cockren</t>
  </si>
  <si>
    <t>Shot, Body</t>
  </si>
  <si>
    <t>Shot, Head &amp; Abdomen</t>
  </si>
  <si>
    <t>Where</t>
  </si>
  <si>
    <t>Joseph Anthony Payne-Casiano</t>
  </si>
  <si>
    <t>Shot, Abdomen</t>
  </si>
  <si>
    <t>Cortney Q. Jackson</t>
  </si>
  <si>
    <t>Shot, Chest, Abdomen &amp; Back</t>
  </si>
  <si>
    <t>John J. Lumpkins, Sr.</t>
  </si>
  <si>
    <t>Abuse and neglect</t>
  </si>
  <si>
    <t>16th and Walnut</t>
  </si>
  <si>
    <t>Richard T. McQuown</t>
  </si>
  <si>
    <t>30 N. 16th</t>
  </si>
  <si>
    <t>1900s Bellevue</t>
  </si>
  <si>
    <t>19 S. 4th St.</t>
  </si>
  <si>
    <t>1300s Berryhill</t>
  </si>
  <si>
    <t>1100s Hanover</t>
  </si>
  <si>
    <t>Hanover Street</t>
  </si>
  <si>
    <t>S. 18th Street</t>
  </si>
  <si>
    <t>Evergreen and Reese</t>
  </si>
  <si>
    <t>300s S. 14th St.</t>
  </si>
  <si>
    <t>14th and Swatara</t>
  </si>
  <si>
    <t>Walnut Street Bridge</t>
  </si>
  <si>
    <t>400s Hummel St.</t>
  </si>
  <si>
    <t>200s N. 15th St.</t>
  </si>
  <si>
    <t>near Kittatinny and Nectarine</t>
  </si>
  <si>
    <t>Terrell Andre Porter</t>
  </si>
  <si>
    <t>Count Black</t>
  </si>
  <si>
    <t>Count White</t>
  </si>
  <si>
    <t>Count Hispanic</t>
  </si>
  <si>
    <t>2100s N. 5th St.</t>
  </si>
  <si>
    <t>1100s Mulberry St.</t>
  </si>
  <si>
    <t>N. 5th and Radnor</t>
  </si>
  <si>
    <t>Disposition</t>
  </si>
  <si>
    <t>1700s Regina St.</t>
  </si>
  <si>
    <t>18th and Regina</t>
  </si>
  <si>
    <t>1600s Market St.</t>
  </si>
  <si>
    <t>Jalen Green</t>
  </si>
  <si>
    <t>300s Crescent St.</t>
  </si>
  <si>
    <t>2700s Green St.</t>
  </si>
  <si>
    <t>Stephen Davis</t>
  </si>
  <si>
    <t>1100s Cloverly Rd.</t>
  </si>
  <si>
    <t>Acquitted</t>
  </si>
  <si>
    <t>Maurice Belton, Jr.</t>
  </si>
  <si>
    <t>15th and Verbeke</t>
  </si>
  <si>
    <t>Corey Reid, Jr.</t>
  </si>
  <si>
    <t>100s S. Cameron</t>
  </si>
  <si>
    <t>Jonathan Cornish</t>
  </si>
  <si>
    <t>1500s Vernon St.</t>
  </si>
  <si>
    <t>Traumatic Brain Injury (Bludgeoned)</t>
  </si>
  <si>
    <t>Tyya Barnes, Shane Holloway</t>
  </si>
  <si>
    <t>Sex</t>
  </si>
  <si>
    <t>M</t>
  </si>
  <si>
    <t>F</t>
  </si>
  <si>
    <t>Long Alley (1800s Forster)</t>
  </si>
  <si>
    <t>14th and Vernon</t>
  </si>
  <si>
    <t>15th and Market</t>
  </si>
  <si>
    <t>1400s Market</t>
  </si>
  <si>
    <t>1400s 15th St.</t>
  </si>
  <si>
    <t>300s Muench</t>
  </si>
  <si>
    <t>Sean Broden, Jr.</t>
  </si>
  <si>
    <t>400s S. 25th St.</t>
  </si>
  <si>
    <t>Dewberry and Blackberry</t>
  </si>
  <si>
    <t>Theodore Meriweather, Jr.</t>
  </si>
  <si>
    <t>1400s Hunter</t>
  </si>
  <si>
    <t>N. 6th and Schuylkill</t>
  </si>
  <si>
    <t>1600s Thompson St.</t>
  </si>
  <si>
    <t>2100s N. 4th St.</t>
  </si>
  <si>
    <t>2312 Derry St.</t>
  </si>
  <si>
    <t>Ishmael Muhammad</t>
  </si>
  <si>
    <t>Dauphin County CERT</t>
  </si>
  <si>
    <t>Justifiable</t>
  </si>
  <si>
    <t>121 Evergreen St.</t>
  </si>
  <si>
    <t>Officers Chad McGowan and Jeremy Crist</t>
  </si>
  <si>
    <t>Brensinger Alley</t>
  </si>
  <si>
    <t>George Brown</t>
  </si>
  <si>
    <t>2200s Thompson St.</t>
  </si>
  <si>
    <t>Sentenced, Life</t>
  </si>
  <si>
    <t>Sentenced, 7-14 yrs.</t>
  </si>
  <si>
    <t>600s Wiconisco St.</t>
  </si>
  <si>
    <t>300s Nectarine St.</t>
  </si>
  <si>
    <t>300s Hummel St.</t>
  </si>
  <si>
    <t>Sentenced, 30-60 yrs.</t>
  </si>
  <si>
    <t>Tajha Phillips</t>
  </si>
  <si>
    <t>Ivey Lane</t>
  </si>
  <si>
    <t>700s N. 3rd St.</t>
  </si>
  <si>
    <t>13th and Paxton</t>
  </si>
  <si>
    <t>Lemuel Marrero-Monge, Jr.</t>
  </si>
  <si>
    <t>1200s Community Drive</t>
  </si>
  <si>
    <t>Sentenced, 25-60 yrs.</t>
  </si>
  <si>
    <t>1900s Miller St.</t>
  </si>
  <si>
    <t>2600s Reel St.</t>
  </si>
  <si>
    <t>600s Curtin St.</t>
  </si>
  <si>
    <t>Sentenced, 6-12 yrs.</t>
  </si>
  <si>
    <t>Block Alley &amp; Linden St.</t>
  </si>
  <si>
    <t>Hall Manor</t>
  </si>
  <si>
    <t>300s Daisy St.</t>
  </si>
  <si>
    <t>200s Hummel St.</t>
  </si>
  <si>
    <t>1900s Rudy Rd.</t>
  </si>
  <si>
    <t>1700s Fulton St.</t>
  </si>
  <si>
    <t>7th &amp; Maclay</t>
  </si>
  <si>
    <t>2nd &amp; Market Sts.</t>
  </si>
  <si>
    <t>2400s Reel St.</t>
  </si>
  <si>
    <t>1600s Berryhill St.</t>
  </si>
  <si>
    <t>16th &amp; Park St.</t>
  </si>
  <si>
    <t>Jhonn Lous Leon-Olivencia</t>
  </si>
  <si>
    <t>Sentenced, 5-10 (Glacken &amp; Sims), 13-30 (Velez)</t>
  </si>
  <si>
    <t>Kenneth Randolph, Jr.</t>
  </si>
  <si>
    <t>Sentenced, 7.5-15 yrs.</t>
  </si>
  <si>
    <t>Sentenced, Life (Garrett), 2-5 yrs. (Hall &amp; Beaty)</t>
  </si>
  <si>
    <t>1700s North St.</t>
  </si>
  <si>
    <t>2nd &amp; State St.</t>
  </si>
  <si>
    <t>300s S. 17th St.</t>
  </si>
  <si>
    <t>6th &amp; Seneca St.</t>
  </si>
  <si>
    <t>Sentenced, 8.5-17 yrs.</t>
  </si>
  <si>
    <t>Reservoir Park basketball court</t>
  </si>
  <si>
    <t>Sentenced, 22-44 yrs.</t>
  </si>
  <si>
    <t>2300s Derry St.</t>
  </si>
  <si>
    <t>Brandon Ruiz, Clarence Bender</t>
  </si>
  <si>
    <t>407 S. 16th St.</t>
  </si>
  <si>
    <t>Shot, Head, complications years later</t>
  </si>
  <si>
    <t>Sentenced, 35 yrs (Briley), 24-48 yrs. (Smith), 11 yrs time served (Enaire)</t>
  </si>
  <si>
    <t>1400s Thompson St.</t>
  </si>
  <si>
    <t>200s N. 2nd St.</t>
  </si>
  <si>
    <t>1200s S. 13th St.</t>
  </si>
  <si>
    <t>5th &amp; Maclay Sts.</t>
  </si>
  <si>
    <t>N. 6th &amp; Pear Sts.</t>
  </si>
  <si>
    <t>Count Other</t>
  </si>
  <si>
    <t>Freddie Jones</t>
  </si>
  <si>
    <t>Sentenced, 3-6 yrs.</t>
  </si>
  <si>
    <t>Supreme Abdul Shabazz</t>
  </si>
  <si>
    <t>Sentenced, 23-46 yrs.</t>
  </si>
  <si>
    <t>Sentenced, 25-50 yrs.</t>
  </si>
  <si>
    <t>1300s Thompson St.</t>
  </si>
  <si>
    <t>Sentenced, Life (both)</t>
  </si>
  <si>
    <t>Died in custody</t>
  </si>
  <si>
    <t>Sentenced, 20-40 mos.</t>
  </si>
  <si>
    <t>Sentenced, 18-36 yrs. (Robinson), 14-28 yrs. (Solomon)</t>
  </si>
  <si>
    <t>Sentenced, 15-30 yrs.</t>
  </si>
  <si>
    <t>Key</t>
  </si>
  <si>
    <t>Sentenced, Life (Barnes), Life (Holloway)</t>
  </si>
  <si>
    <t>Justin Clark</t>
  </si>
  <si>
    <t>Sentenced, 20-40 yrs.</t>
  </si>
  <si>
    <t>Sentenced, 5-10 yrs.</t>
  </si>
  <si>
    <t>Sentenced, 8-16 yrs.</t>
  </si>
  <si>
    <t>100s N. 13th St.</t>
  </si>
  <si>
    <t>2100s Green St.</t>
  </si>
  <si>
    <t>Sumner and S. 17th St.</t>
  </si>
  <si>
    <t>Count Male</t>
  </si>
  <si>
    <t>Mean Age</t>
  </si>
  <si>
    <t>Median Age</t>
  </si>
  <si>
    <t>Sentenced, 8-20 yrs.</t>
  </si>
  <si>
    <t>Sentenced, 3.5-9 yrs.</t>
  </si>
  <si>
    <t>Sentenced, 18-40 yrs.</t>
  </si>
  <si>
    <t>Harrison Jerome Purdy</t>
  </si>
  <si>
    <t>Eric D. Johnson</t>
  </si>
  <si>
    <t>Active</t>
  </si>
  <si>
    <t>Daniel Alfredo Negron-Rosario</t>
  </si>
  <si>
    <t>Miles Trumaine Cooke, Justin Asaad Cooke</t>
  </si>
  <si>
    <t>Shane S. Barker</t>
  </si>
  <si>
    <t>Not Cleared</t>
  </si>
  <si>
    <t>Count Female</t>
  </si>
  <si>
    <t>Peggy Swann</t>
  </si>
  <si>
    <t>16th and Ethel Sts.</t>
  </si>
  <si>
    <t>Sources: Dauphin County Coroner, Dauphin County District Attorney, Dauphin County court records, newspaper reports, Harrisburg Police Department.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</si>
</sst>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scheme val="minor"/>
    </font>
    <font>
      <sz val="8"/>
      <name val="Calibri"/>
      <family val="2"/>
      <scheme val="minor"/>
    </font>
    <font>
      <i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2" borderId="1" xfId="0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0" fillId="0" borderId="0" xfId="0" applyBorder="1"/>
    <xf numFmtId="0" fontId="5" fillId="0" borderId="0" xfId="0" applyFont="1"/>
  </cellXfs>
  <cellStyles count="1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"/>
  <sheetViews>
    <sheetView tabSelected="1" workbookViewId="0">
      <pane ySplit="1" topLeftCell="A86" activePane="bottomLeft" state="frozen"/>
      <selection pane="bottomLeft" activeCell="D98" sqref="D98"/>
    </sheetView>
  </sheetViews>
  <sheetFormatPr baseColWidth="10" defaultRowHeight="15" x14ac:dyDescent="0"/>
  <cols>
    <col min="1" max="1" width="13.5" bestFit="1" customWidth="1"/>
    <col min="2" max="2" width="31.5" bestFit="1" customWidth="1"/>
    <col min="3" max="3" width="13.5" bestFit="1" customWidth="1"/>
    <col min="4" max="4" width="4.33203125" bestFit="1" customWidth="1"/>
    <col min="5" max="5" width="8.1640625" bestFit="1" customWidth="1"/>
    <col min="6" max="6" width="4" bestFit="1" customWidth="1"/>
    <col min="7" max="7" width="34.5" customWidth="1"/>
    <col min="8" max="8" width="19.33203125" bestFit="1" customWidth="1"/>
    <col min="9" max="9" width="30.6640625" bestFit="1" customWidth="1"/>
    <col min="10" max="10" width="28.33203125" customWidth="1"/>
    <col min="11" max="11" width="9" customWidth="1"/>
    <col min="12" max="12" width="40.33203125" bestFit="1" customWidth="1"/>
    <col min="13" max="13" width="6.5" style="4" customWidth="1"/>
    <col min="14" max="14" width="21.5" customWidth="1"/>
    <col min="15" max="15" width="9.83203125" customWidth="1"/>
    <col min="16" max="17" width="8.83203125" customWidth="1"/>
    <col min="18" max="18" width="37.5" bestFit="1" customWidth="1"/>
    <col min="19" max="19" width="24.1640625" bestFit="1" customWidth="1"/>
    <col min="20" max="20" width="23" bestFit="1" customWidth="1"/>
    <col min="21" max="21" width="30.5" bestFit="1" customWidth="1"/>
    <col min="22" max="22" width="22.1640625" bestFit="1" customWidth="1"/>
    <col min="23" max="23" width="19.1640625" bestFit="1" customWidth="1"/>
    <col min="24" max="24" width="31.5" bestFit="1" customWidth="1"/>
    <col min="25" max="25" width="8.83203125" bestFit="1" customWidth="1"/>
    <col min="26" max="26" width="47.83203125" bestFit="1" customWidth="1"/>
    <col min="27" max="27" width="30" bestFit="1" customWidth="1"/>
  </cols>
  <sheetData>
    <row r="1" spans="2:10">
      <c r="B1" s="1" t="s">
        <v>17</v>
      </c>
      <c r="C1" s="1" t="s">
        <v>103</v>
      </c>
      <c r="D1" s="1" t="s">
        <v>131</v>
      </c>
      <c r="E1" s="1" t="s">
        <v>132</v>
      </c>
      <c r="F1" s="1" t="s">
        <v>198</v>
      </c>
      <c r="G1" s="1" t="s">
        <v>18</v>
      </c>
      <c r="H1" s="1" t="s">
        <v>180</v>
      </c>
      <c r="I1" s="1" t="s">
        <v>101</v>
      </c>
      <c r="J1" s="1" t="s">
        <v>150</v>
      </c>
    </row>
    <row r="2" spans="2:10">
      <c r="B2" t="s">
        <v>0</v>
      </c>
      <c r="C2" s="2">
        <v>39837</v>
      </c>
      <c r="D2" s="3">
        <v>32</v>
      </c>
      <c r="E2" s="3" t="s">
        <v>133</v>
      </c>
      <c r="F2" s="3" t="s">
        <v>199</v>
      </c>
      <c r="G2" t="s">
        <v>60</v>
      </c>
      <c r="H2" t="s">
        <v>224</v>
      </c>
      <c r="I2" t="s">
        <v>102</v>
      </c>
      <c r="J2" t="s">
        <v>223</v>
      </c>
    </row>
    <row r="3" spans="2:10">
      <c r="B3" t="s">
        <v>1</v>
      </c>
      <c r="C3" s="2">
        <v>39854</v>
      </c>
      <c r="D3" s="3">
        <v>28</v>
      </c>
      <c r="E3" s="3" t="s">
        <v>133</v>
      </c>
      <c r="F3" s="3" t="s">
        <v>199</v>
      </c>
      <c r="G3" t="s">
        <v>62</v>
      </c>
      <c r="H3" t="s">
        <v>225</v>
      </c>
      <c r="I3" t="s">
        <v>102</v>
      </c>
      <c r="J3" t="s">
        <v>226</v>
      </c>
    </row>
    <row r="4" spans="2:10">
      <c r="B4" t="s">
        <v>125</v>
      </c>
      <c r="C4" s="2">
        <v>39860</v>
      </c>
      <c r="D4" s="3">
        <v>29</v>
      </c>
      <c r="E4" s="3" t="s">
        <v>135</v>
      </c>
      <c r="F4" s="3" t="s">
        <v>199</v>
      </c>
      <c r="G4" t="s">
        <v>63</v>
      </c>
      <c r="H4" s="8" t="s">
        <v>298</v>
      </c>
      <c r="I4" t="s">
        <v>102</v>
      </c>
      <c r="J4" t="s">
        <v>227</v>
      </c>
    </row>
    <row r="5" spans="2:10">
      <c r="B5" t="s">
        <v>2</v>
      </c>
      <c r="C5" s="2">
        <v>39899</v>
      </c>
      <c r="D5" s="3">
        <v>31</v>
      </c>
      <c r="E5" s="3" t="s">
        <v>133</v>
      </c>
      <c r="F5" s="3" t="s">
        <v>199</v>
      </c>
      <c r="G5" t="s">
        <v>64</v>
      </c>
      <c r="H5" s="8" t="s">
        <v>299</v>
      </c>
      <c r="I5" t="s">
        <v>102</v>
      </c>
      <c r="J5" t="s">
        <v>228</v>
      </c>
    </row>
    <row r="6" spans="2:10">
      <c r="B6" t="s">
        <v>3</v>
      </c>
      <c r="C6" s="2">
        <v>39904</v>
      </c>
      <c r="D6" s="6">
        <v>0</v>
      </c>
      <c r="E6" s="3" t="s">
        <v>133</v>
      </c>
      <c r="F6" s="3" t="s">
        <v>199</v>
      </c>
      <c r="G6" t="s">
        <v>65</v>
      </c>
      <c r="H6" t="s">
        <v>229</v>
      </c>
      <c r="I6" t="s">
        <v>126</v>
      </c>
      <c r="J6" t="s">
        <v>177</v>
      </c>
    </row>
    <row r="7" spans="2:10">
      <c r="B7" t="s">
        <v>4</v>
      </c>
      <c r="C7" s="2">
        <v>39938</v>
      </c>
      <c r="D7" s="3">
        <v>27</v>
      </c>
      <c r="E7" s="3" t="s">
        <v>133</v>
      </c>
      <c r="F7" s="3" t="s">
        <v>199</v>
      </c>
      <c r="G7" t="s">
        <v>66</v>
      </c>
      <c r="H7" t="s">
        <v>224</v>
      </c>
      <c r="I7" t="s">
        <v>141</v>
      </c>
      <c r="J7" t="s">
        <v>178</v>
      </c>
    </row>
    <row r="8" spans="2:10">
      <c r="B8" t="s">
        <v>5</v>
      </c>
      <c r="C8" s="2">
        <v>39939</v>
      </c>
      <c r="D8" s="3">
        <v>1</v>
      </c>
      <c r="E8" s="3" t="s">
        <v>133</v>
      </c>
      <c r="F8" s="3" t="s">
        <v>200</v>
      </c>
      <c r="G8" t="s">
        <v>230</v>
      </c>
      <c r="H8" t="s">
        <v>225</v>
      </c>
      <c r="I8" t="s">
        <v>127</v>
      </c>
      <c r="J8" t="s">
        <v>231</v>
      </c>
    </row>
    <row r="9" spans="2:10">
      <c r="B9" t="s">
        <v>6</v>
      </c>
      <c r="C9" s="2">
        <v>39966</v>
      </c>
      <c r="D9" s="3">
        <v>60</v>
      </c>
      <c r="E9" s="3" t="s">
        <v>134</v>
      </c>
      <c r="F9" s="3" t="s">
        <v>199</v>
      </c>
      <c r="G9" t="s">
        <v>67</v>
      </c>
      <c r="H9" t="s">
        <v>224</v>
      </c>
      <c r="I9" t="s">
        <v>128</v>
      </c>
      <c r="J9" t="s">
        <v>232</v>
      </c>
    </row>
    <row r="10" spans="2:10">
      <c r="B10" t="s">
        <v>7</v>
      </c>
      <c r="C10" s="2">
        <v>39988</v>
      </c>
      <c r="D10" s="3">
        <v>20</v>
      </c>
      <c r="E10" s="3" t="s">
        <v>135</v>
      </c>
      <c r="F10" s="3" t="s">
        <v>199</v>
      </c>
      <c r="G10" t="s">
        <v>234</v>
      </c>
      <c r="H10" t="s">
        <v>224</v>
      </c>
      <c r="I10" t="s">
        <v>139</v>
      </c>
      <c r="J10" t="s">
        <v>233</v>
      </c>
    </row>
    <row r="11" spans="2:10">
      <c r="B11" t="s">
        <v>8</v>
      </c>
      <c r="C11" s="2">
        <v>40028</v>
      </c>
      <c r="D11" s="3">
        <v>60</v>
      </c>
      <c r="E11" s="3" t="s">
        <v>133</v>
      </c>
      <c r="F11" s="3" t="s">
        <v>199</v>
      </c>
      <c r="G11" t="s">
        <v>68</v>
      </c>
      <c r="H11" t="s">
        <v>236</v>
      </c>
      <c r="I11" t="s">
        <v>102</v>
      </c>
      <c r="J11" t="s">
        <v>235</v>
      </c>
    </row>
    <row r="12" spans="2:10">
      <c r="B12" t="s">
        <v>9</v>
      </c>
      <c r="C12" s="2">
        <v>40033</v>
      </c>
      <c r="D12" s="3">
        <v>17</v>
      </c>
      <c r="E12" s="3" t="s">
        <v>134</v>
      </c>
      <c r="F12" s="3" t="s">
        <v>199</v>
      </c>
      <c r="G12" t="s">
        <v>69</v>
      </c>
      <c r="H12" t="s">
        <v>224</v>
      </c>
      <c r="I12" t="s">
        <v>102</v>
      </c>
      <c r="J12" t="s">
        <v>237</v>
      </c>
    </row>
    <row r="13" spans="2:10">
      <c r="B13" t="s">
        <v>10</v>
      </c>
      <c r="C13" s="2">
        <v>40062</v>
      </c>
      <c r="D13" s="3">
        <v>50</v>
      </c>
      <c r="E13" s="3" t="s">
        <v>133</v>
      </c>
      <c r="F13" s="3" t="s">
        <v>199</v>
      </c>
      <c r="G13" s="7"/>
      <c r="I13" t="s">
        <v>126</v>
      </c>
      <c r="J13" t="s">
        <v>238</v>
      </c>
    </row>
    <row r="14" spans="2:10">
      <c r="B14" t="s">
        <v>11</v>
      </c>
      <c r="C14" s="2">
        <v>40075</v>
      </c>
      <c r="D14" s="3">
        <v>18</v>
      </c>
      <c r="E14" s="3" t="s">
        <v>133</v>
      </c>
      <c r="F14" s="3" t="s">
        <v>199</v>
      </c>
      <c r="G14" t="s">
        <v>70</v>
      </c>
      <c r="H14" t="s">
        <v>240</v>
      </c>
      <c r="I14" t="s">
        <v>102</v>
      </c>
      <c r="J14" t="s">
        <v>239</v>
      </c>
    </row>
    <row r="15" spans="2:10">
      <c r="B15" t="s">
        <v>12</v>
      </c>
      <c r="C15" s="2">
        <v>40097</v>
      </c>
      <c r="D15" s="3">
        <v>20</v>
      </c>
      <c r="E15" s="3" t="s">
        <v>133</v>
      </c>
      <c r="F15" s="3" t="s">
        <v>199</v>
      </c>
      <c r="G15" t="s">
        <v>71</v>
      </c>
      <c r="H15" t="s">
        <v>189</v>
      </c>
      <c r="I15" t="s">
        <v>102</v>
      </c>
      <c r="J15" t="s">
        <v>213</v>
      </c>
    </row>
    <row r="16" spans="2:10">
      <c r="B16" t="s">
        <v>13</v>
      </c>
      <c r="C16" s="2">
        <v>40097</v>
      </c>
      <c r="D16" s="3">
        <v>30</v>
      </c>
      <c r="E16" s="3" t="s">
        <v>133</v>
      </c>
      <c r="F16" s="3" t="s">
        <v>199</v>
      </c>
      <c r="G16" t="s">
        <v>72</v>
      </c>
      <c r="H16" t="s">
        <v>224</v>
      </c>
      <c r="I16" t="s">
        <v>102</v>
      </c>
      <c r="J16" t="s">
        <v>241</v>
      </c>
    </row>
    <row r="17" spans="2:10">
      <c r="B17" t="s">
        <v>14</v>
      </c>
      <c r="C17" s="2">
        <v>40136</v>
      </c>
      <c r="D17" s="3">
        <v>35</v>
      </c>
      <c r="E17" s="3" t="s">
        <v>134</v>
      </c>
      <c r="F17" s="3" t="s">
        <v>199</v>
      </c>
      <c r="G17" s="7"/>
      <c r="I17" t="s">
        <v>141</v>
      </c>
      <c r="J17" t="s">
        <v>179</v>
      </c>
    </row>
    <row r="18" spans="2:10">
      <c r="B18" t="s">
        <v>22</v>
      </c>
      <c r="C18" s="2">
        <v>40200</v>
      </c>
      <c r="D18" s="3">
        <v>0</v>
      </c>
      <c r="E18" s="2" t="s">
        <v>133</v>
      </c>
      <c r="F18" s="2" t="s">
        <v>200</v>
      </c>
      <c r="G18" s="7"/>
      <c r="I18" t="s">
        <v>129</v>
      </c>
      <c r="J18" t="s">
        <v>242</v>
      </c>
    </row>
    <row r="19" spans="2:10">
      <c r="B19" t="s">
        <v>23</v>
      </c>
      <c r="C19" s="2">
        <v>40262</v>
      </c>
      <c r="D19" s="3">
        <v>27</v>
      </c>
      <c r="E19" s="2" t="s">
        <v>133</v>
      </c>
      <c r="F19" s="2" t="s">
        <v>199</v>
      </c>
      <c r="G19" t="s">
        <v>86</v>
      </c>
      <c r="H19" s="2" t="s">
        <v>224</v>
      </c>
      <c r="I19" t="s">
        <v>102</v>
      </c>
      <c r="J19" t="s">
        <v>243</v>
      </c>
    </row>
    <row r="20" spans="2:10">
      <c r="B20" t="s">
        <v>24</v>
      </c>
      <c r="C20" s="2">
        <v>40266</v>
      </c>
      <c r="D20" s="3">
        <v>23</v>
      </c>
      <c r="E20" s="2" t="s">
        <v>133</v>
      </c>
      <c r="F20" s="2" t="s">
        <v>199</v>
      </c>
      <c r="G20" t="s">
        <v>275</v>
      </c>
      <c r="H20" s="2" t="s">
        <v>276</v>
      </c>
      <c r="I20" t="s">
        <v>102</v>
      </c>
      <c r="J20" t="s">
        <v>244</v>
      </c>
    </row>
    <row r="21" spans="2:10">
      <c r="B21" t="s">
        <v>25</v>
      </c>
      <c r="C21" s="2">
        <v>40279</v>
      </c>
      <c r="D21" s="3">
        <v>56</v>
      </c>
      <c r="E21" s="2" t="s">
        <v>133</v>
      </c>
      <c r="F21" s="2" t="s">
        <v>199</v>
      </c>
      <c r="G21" t="s">
        <v>301</v>
      </c>
      <c r="H21" s="9" t="s">
        <v>300</v>
      </c>
      <c r="I21" t="s">
        <v>128</v>
      </c>
      <c r="J21" t="s">
        <v>245</v>
      </c>
    </row>
    <row r="22" spans="2:10">
      <c r="B22" t="s">
        <v>26</v>
      </c>
      <c r="C22" s="2">
        <v>40285</v>
      </c>
      <c r="D22" s="3">
        <v>36</v>
      </c>
      <c r="E22" s="2" t="s">
        <v>133</v>
      </c>
      <c r="F22" s="2" t="s">
        <v>200</v>
      </c>
      <c r="G22" t="s">
        <v>277</v>
      </c>
      <c r="H22" s="2" t="s">
        <v>34</v>
      </c>
      <c r="I22" t="s">
        <v>102</v>
      </c>
      <c r="J22" t="s">
        <v>246</v>
      </c>
    </row>
    <row r="23" spans="2:10">
      <c r="B23" t="s">
        <v>27</v>
      </c>
      <c r="C23" s="2">
        <v>40285</v>
      </c>
      <c r="D23" s="3">
        <v>43</v>
      </c>
      <c r="E23" s="2" t="s">
        <v>133</v>
      </c>
      <c r="F23" s="2" t="s">
        <v>199</v>
      </c>
      <c r="G23" t="s">
        <v>277</v>
      </c>
      <c r="H23" s="2" t="s">
        <v>34</v>
      </c>
      <c r="I23" t="s">
        <v>102</v>
      </c>
      <c r="J23" t="s">
        <v>246</v>
      </c>
    </row>
    <row r="24" spans="2:10">
      <c r="B24" t="s">
        <v>28</v>
      </c>
      <c r="C24" s="2">
        <v>40287</v>
      </c>
      <c r="D24" s="3">
        <v>18</v>
      </c>
      <c r="E24" s="2" t="s">
        <v>133</v>
      </c>
      <c r="F24" s="2" t="s">
        <v>199</v>
      </c>
      <c r="G24" t="s">
        <v>75</v>
      </c>
      <c r="H24" s="2" t="s">
        <v>278</v>
      </c>
      <c r="I24" t="s">
        <v>130</v>
      </c>
      <c r="J24" t="s">
        <v>247</v>
      </c>
    </row>
    <row r="25" spans="2:10">
      <c r="B25" t="s">
        <v>21</v>
      </c>
      <c r="C25" s="2">
        <v>40364</v>
      </c>
      <c r="D25" s="3">
        <v>41</v>
      </c>
      <c r="E25" t="s">
        <v>134</v>
      </c>
      <c r="F25" s="2" t="s">
        <v>199</v>
      </c>
      <c r="G25" t="s">
        <v>252</v>
      </c>
      <c r="H25" t="s">
        <v>224</v>
      </c>
      <c r="I25" t="s">
        <v>102</v>
      </c>
      <c r="J25" t="s">
        <v>183</v>
      </c>
    </row>
    <row r="26" spans="2:10">
      <c r="B26" t="s">
        <v>29</v>
      </c>
      <c r="C26" s="2">
        <v>40364</v>
      </c>
      <c r="D26" s="3">
        <v>20</v>
      </c>
      <c r="E26" s="2" t="s">
        <v>133</v>
      </c>
      <c r="F26" s="2" t="s">
        <v>199</v>
      </c>
      <c r="G26" s="7"/>
      <c r="I26" t="s">
        <v>102</v>
      </c>
      <c r="J26" t="s">
        <v>182</v>
      </c>
    </row>
    <row r="27" spans="2:10">
      <c r="B27" t="s">
        <v>30</v>
      </c>
      <c r="C27" s="2">
        <v>40402</v>
      </c>
      <c r="D27" s="3">
        <v>43</v>
      </c>
      <c r="E27" s="2" t="s">
        <v>134</v>
      </c>
      <c r="F27" s="2" t="s">
        <v>199</v>
      </c>
      <c r="G27" t="s">
        <v>92</v>
      </c>
      <c r="H27" s="2" t="s">
        <v>253</v>
      </c>
      <c r="I27" s="2" t="s">
        <v>129</v>
      </c>
      <c r="J27" s="2" t="s">
        <v>248</v>
      </c>
    </row>
    <row r="28" spans="2:10">
      <c r="B28" t="s">
        <v>31</v>
      </c>
      <c r="C28" s="2">
        <v>40415</v>
      </c>
      <c r="D28" s="3">
        <v>19</v>
      </c>
      <c r="E28" s="2" t="s">
        <v>133</v>
      </c>
      <c r="F28" s="2" t="s">
        <v>199</v>
      </c>
      <c r="G28" t="s">
        <v>93</v>
      </c>
      <c r="H28" s="2" t="s">
        <v>189</v>
      </c>
      <c r="I28" s="2" t="s">
        <v>102</v>
      </c>
      <c r="J28" s="2" t="s">
        <v>249</v>
      </c>
    </row>
    <row r="29" spans="2:10">
      <c r="B29" t="s">
        <v>15</v>
      </c>
      <c r="C29" s="2">
        <v>40421</v>
      </c>
      <c r="D29" s="3">
        <v>18</v>
      </c>
      <c r="E29" t="s">
        <v>133</v>
      </c>
      <c r="F29" s="2" t="s">
        <v>199</v>
      </c>
      <c r="G29" t="s">
        <v>19</v>
      </c>
      <c r="H29" t="s">
        <v>224</v>
      </c>
      <c r="I29" t="s">
        <v>102</v>
      </c>
      <c r="J29" t="s">
        <v>250</v>
      </c>
    </row>
    <row r="30" spans="2:10">
      <c r="B30" t="s">
        <v>16</v>
      </c>
      <c r="C30" s="2">
        <v>40460</v>
      </c>
      <c r="D30" s="3">
        <v>41</v>
      </c>
      <c r="E30" t="s">
        <v>133</v>
      </c>
      <c r="F30" s="2" t="s">
        <v>199</v>
      </c>
      <c r="G30" t="s">
        <v>254</v>
      </c>
      <c r="H30" t="s">
        <v>255</v>
      </c>
      <c r="I30" t="s">
        <v>102</v>
      </c>
      <c r="J30" t="s">
        <v>195</v>
      </c>
    </row>
    <row r="31" spans="2:10">
      <c r="B31" t="s">
        <v>20</v>
      </c>
      <c r="C31" s="2">
        <v>40499</v>
      </c>
      <c r="D31" s="3">
        <v>18</v>
      </c>
      <c r="E31" t="s">
        <v>133</v>
      </c>
      <c r="F31" s="2" t="s">
        <v>199</v>
      </c>
      <c r="G31" t="s">
        <v>87</v>
      </c>
      <c r="H31" t="s">
        <v>256</v>
      </c>
      <c r="I31" t="s">
        <v>102</v>
      </c>
      <c r="J31" t="s">
        <v>251</v>
      </c>
    </row>
    <row r="32" spans="2:10">
      <c r="B32" t="s">
        <v>32</v>
      </c>
      <c r="C32" s="2">
        <v>40535</v>
      </c>
      <c r="D32" s="3">
        <v>19</v>
      </c>
      <c r="E32" s="2" t="s">
        <v>135</v>
      </c>
      <c r="F32" s="2" t="s">
        <v>200</v>
      </c>
      <c r="G32" t="s">
        <v>94</v>
      </c>
      <c r="H32" s="2" t="s">
        <v>224</v>
      </c>
      <c r="I32" s="2" t="s">
        <v>102</v>
      </c>
      <c r="J32" s="2" t="s">
        <v>231</v>
      </c>
    </row>
    <row r="33" spans="2:10">
      <c r="B33" t="s">
        <v>33</v>
      </c>
      <c r="C33" s="2">
        <v>40540</v>
      </c>
      <c r="D33" s="3">
        <v>22</v>
      </c>
      <c r="E33" s="2" t="s">
        <v>133</v>
      </c>
      <c r="F33" s="2" t="s">
        <v>199</v>
      </c>
      <c r="G33" s="7"/>
      <c r="I33" s="2" t="s">
        <v>102</v>
      </c>
      <c r="J33" s="2" t="s">
        <v>257</v>
      </c>
    </row>
    <row r="34" spans="2:10">
      <c r="B34" t="s">
        <v>73</v>
      </c>
      <c r="C34" s="2">
        <v>40609</v>
      </c>
      <c r="D34">
        <v>25</v>
      </c>
      <c r="E34" t="s">
        <v>133</v>
      </c>
      <c r="F34" s="2" t="s">
        <v>199</v>
      </c>
      <c r="G34" t="s">
        <v>74</v>
      </c>
      <c r="H34" t="s">
        <v>224</v>
      </c>
      <c r="I34" t="s">
        <v>136</v>
      </c>
      <c r="J34" t="s">
        <v>258</v>
      </c>
    </row>
    <row r="35" spans="2:10">
      <c r="B35" t="s">
        <v>80</v>
      </c>
      <c r="C35" s="2">
        <v>40708</v>
      </c>
      <c r="D35">
        <v>19</v>
      </c>
      <c r="E35" t="s">
        <v>133</v>
      </c>
      <c r="F35" s="2" t="s">
        <v>199</v>
      </c>
      <c r="G35" t="s">
        <v>89</v>
      </c>
      <c r="H35" t="s">
        <v>263</v>
      </c>
      <c r="I35" t="s">
        <v>137</v>
      </c>
      <c r="J35" t="s">
        <v>262</v>
      </c>
    </row>
    <row r="36" spans="2:10">
      <c r="B36" t="s">
        <v>84</v>
      </c>
      <c r="C36" s="2">
        <v>40716</v>
      </c>
      <c r="D36">
        <v>66</v>
      </c>
      <c r="E36" t="s">
        <v>138</v>
      </c>
      <c r="F36" s="2" t="s">
        <v>199</v>
      </c>
      <c r="G36" t="s">
        <v>85</v>
      </c>
      <c r="H36" t="s">
        <v>268</v>
      </c>
      <c r="I36" t="s">
        <v>267</v>
      </c>
      <c r="J36" t="s">
        <v>266</v>
      </c>
    </row>
    <row r="37" spans="2:10">
      <c r="B37" t="s">
        <v>143</v>
      </c>
      <c r="C37" s="2">
        <v>40738</v>
      </c>
      <c r="D37">
        <v>18</v>
      </c>
      <c r="E37" t="s">
        <v>133</v>
      </c>
      <c r="F37" s="2" t="s">
        <v>199</v>
      </c>
      <c r="G37" t="s">
        <v>184</v>
      </c>
      <c r="H37" t="s">
        <v>285</v>
      </c>
      <c r="I37" t="s">
        <v>144</v>
      </c>
      <c r="J37" t="s">
        <v>185</v>
      </c>
    </row>
    <row r="38" spans="2:10">
      <c r="B38" t="s">
        <v>78</v>
      </c>
      <c r="C38" s="2">
        <v>40744</v>
      </c>
      <c r="D38">
        <v>27</v>
      </c>
      <c r="E38" t="s">
        <v>133</v>
      </c>
      <c r="F38" s="2" t="s">
        <v>199</v>
      </c>
      <c r="G38" t="s">
        <v>79</v>
      </c>
      <c r="H38" t="s">
        <v>261</v>
      </c>
      <c r="I38" t="s">
        <v>140</v>
      </c>
      <c r="J38" t="s">
        <v>260</v>
      </c>
    </row>
    <row r="39" spans="2:10">
      <c r="B39" t="s">
        <v>82</v>
      </c>
      <c r="C39" s="2">
        <v>40862</v>
      </c>
      <c r="D39">
        <v>19</v>
      </c>
      <c r="E39" t="s">
        <v>133</v>
      </c>
      <c r="F39" s="2" t="s">
        <v>199</v>
      </c>
      <c r="G39" t="s">
        <v>83</v>
      </c>
      <c r="H39" t="s">
        <v>284</v>
      </c>
      <c r="I39" t="s">
        <v>141</v>
      </c>
      <c r="J39" t="s">
        <v>181</v>
      </c>
    </row>
    <row r="40" spans="2:10">
      <c r="B40" t="s">
        <v>76</v>
      </c>
      <c r="C40" s="2">
        <v>40874</v>
      </c>
      <c r="D40">
        <v>26</v>
      </c>
      <c r="E40" t="s">
        <v>133</v>
      </c>
      <c r="F40" s="2" t="s">
        <v>199</v>
      </c>
      <c r="G40" t="s">
        <v>77</v>
      </c>
      <c r="H40" t="s">
        <v>224</v>
      </c>
      <c r="I40" t="s">
        <v>139</v>
      </c>
      <c r="J40" t="s">
        <v>259</v>
      </c>
    </row>
    <row r="41" spans="2:10">
      <c r="B41" t="s">
        <v>88</v>
      </c>
      <c r="C41" s="2">
        <v>40881</v>
      </c>
      <c r="D41">
        <v>24</v>
      </c>
      <c r="E41" t="s">
        <v>133</v>
      </c>
      <c r="F41" s="2" t="s">
        <v>199</v>
      </c>
      <c r="G41" t="s">
        <v>265</v>
      </c>
      <c r="H41" t="s">
        <v>224</v>
      </c>
      <c r="I41" t="s">
        <v>142</v>
      </c>
      <c r="J41" t="s">
        <v>264</v>
      </c>
    </row>
    <row r="42" spans="2:10">
      <c r="B42" t="s">
        <v>36</v>
      </c>
      <c r="C42" s="2">
        <v>40922</v>
      </c>
      <c r="D42">
        <v>30</v>
      </c>
      <c r="E42" t="s">
        <v>133</v>
      </c>
      <c r="F42" s="2" t="s">
        <v>199</v>
      </c>
      <c r="G42" s="7"/>
      <c r="I42" t="s">
        <v>140</v>
      </c>
      <c r="J42" t="s">
        <v>186</v>
      </c>
    </row>
    <row r="43" spans="2:10">
      <c r="B43" t="s">
        <v>37</v>
      </c>
      <c r="C43" s="2">
        <v>40960</v>
      </c>
      <c r="D43">
        <v>45</v>
      </c>
      <c r="E43" t="s">
        <v>133</v>
      </c>
      <c r="F43" s="2" t="s">
        <v>199</v>
      </c>
      <c r="G43" t="s">
        <v>96</v>
      </c>
      <c r="H43" t="s">
        <v>224</v>
      </c>
      <c r="I43" t="s">
        <v>145</v>
      </c>
      <c r="J43" t="s">
        <v>269</v>
      </c>
    </row>
    <row r="44" spans="2:10">
      <c r="B44" t="s">
        <v>38</v>
      </c>
      <c r="C44" s="2">
        <v>40965</v>
      </c>
      <c r="D44">
        <v>21</v>
      </c>
      <c r="E44" t="s">
        <v>133</v>
      </c>
      <c r="F44" s="2" t="s">
        <v>199</v>
      </c>
      <c r="G44" t="s">
        <v>97</v>
      </c>
      <c r="H44" t="s">
        <v>279</v>
      </c>
      <c r="I44" t="s">
        <v>128</v>
      </c>
      <c r="J44" t="s">
        <v>270</v>
      </c>
    </row>
    <row r="45" spans="2:10">
      <c r="B45" t="s">
        <v>39</v>
      </c>
      <c r="C45" s="2">
        <v>40979</v>
      </c>
      <c r="D45">
        <v>37</v>
      </c>
      <c r="E45" t="s">
        <v>133</v>
      </c>
      <c r="F45" s="2" t="s">
        <v>199</v>
      </c>
      <c r="G45" t="s">
        <v>98</v>
      </c>
      <c r="H45" t="s">
        <v>224</v>
      </c>
      <c r="I45" t="s">
        <v>140</v>
      </c>
      <c r="J45" t="s">
        <v>203</v>
      </c>
    </row>
    <row r="46" spans="2:10">
      <c r="B46" t="s">
        <v>40</v>
      </c>
      <c r="C46" s="2">
        <v>41011</v>
      </c>
      <c r="D46">
        <v>23</v>
      </c>
      <c r="E46" t="s">
        <v>135</v>
      </c>
      <c r="F46" s="2" t="s">
        <v>199</v>
      </c>
      <c r="G46" t="s">
        <v>99</v>
      </c>
      <c r="H46" t="s">
        <v>281</v>
      </c>
      <c r="I46" t="s">
        <v>144</v>
      </c>
      <c r="J46" t="s">
        <v>280</v>
      </c>
    </row>
    <row r="47" spans="2:10">
      <c r="B47" t="s">
        <v>146</v>
      </c>
      <c r="C47" s="2">
        <v>41133</v>
      </c>
      <c r="D47">
        <v>30</v>
      </c>
      <c r="E47" t="s">
        <v>133</v>
      </c>
      <c r="F47" s="2" t="s">
        <v>200</v>
      </c>
      <c r="G47" t="s">
        <v>100</v>
      </c>
      <c r="H47" t="s">
        <v>282</v>
      </c>
      <c r="I47" t="s">
        <v>128</v>
      </c>
      <c r="J47" t="s">
        <v>271</v>
      </c>
    </row>
    <row r="48" spans="2:10">
      <c r="B48" t="s">
        <v>147</v>
      </c>
      <c r="C48" s="2">
        <v>41164</v>
      </c>
      <c r="D48">
        <v>18</v>
      </c>
      <c r="E48" t="s">
        <v>133</v>
      </c>
      <c r="F48" s="2" t="s">
        <v>199</v>
      </c>
      <c r="G48" s="7"/>
      <c r="I48" t="s">
        <v>141</v>
      </c>
      <c r="J48" t="s">
        <v>310</v>
      </c>
    </row>
    <row r="49" spans="2:10">
      <c r="B49" t="s">
        <v>41</v>
      </c>
      <c r="C49" s="2">
        <v>41247</v>
      </c>
      <c r="D49">
        <v>35</v>
      </c>
      <c r="E49" t="s">
        <v>135</v>
      </c>
      <c r="F49" s="2" t="s">
        <v>199</v>
      </c>
      <c r="G49" t="s">
        <v>187</v>
      </c>
      <c r="H49" t="s">
        <v>189</v>
      </c>
      <c r="I49" t="s">
        <v>148</v>
      </c>
      <c r="J49" t="s">
        <v>188</v>
      </c>
    </row>
    <row r="50" spans="2:10">
      <c r="B50" t="s">
        <v>42</v>
      </c>
      <c r="C50" s="2">
        <v>41248</v>
      </c>
      <c r="D50">
        <v>37</v>
      </c>
      <c r="E50" t="s">
        <v>133</v>
      </c>
      <c r="F50" s="2" t="s">
        <v>199</v>
      </c>
      <c r="G50" t="s">
        <v>302</v>
      </c>
      <c r="H50" s="8" t="s">
        <v>303</v>
      </c>
      <c r="I50" t="s">
        <v>136</v>
      </c>
      <c r="J50" t="s">
        <v>257</v>
      </c>
    </row>
    <row r="51" spans="2:10">
      <c r="B51" t="s">
        <v>43</v>
      </c>
      <c r="C51" s="2">
        <v>41258</v>
      </c>
      <c r="D51">
        <v>27</v>
      </c>
      <c r="E51" t="s">
        <v>133</v>
      </c>
      <c r="F51" s="2" t="s">
        <v>199</v>
      </c>
      <c r="G51" s="7"/>
      <c r="I51" t="s">
        <v>141</v>
      </c>
      <c r="J51" t="s">
        <v>272</v>
      </c>
    </row>
    <row r="52" spans="2:10">
      <c r="B52" t="s">
        <v>44</v>
      </c>
      <c r="C52" s="2">
        <v>41263</v>
      </c>
      <c r="D52">
        <v>21</v>
      </c>
      <c r="E52" t="s">
        <v>133</v>
      </c>
      <c r="F52" s="2" t="s">
        <v>200</v>
      </c>
      <c r="G52" t="s">
        <v>61</v>
      </c>
      <c r="H52" t="s">
        <v>224</v>
      </c>
      <c r="I52" t="s">
        <v>149</v>
      </c>
      <c r="J52" t="s">
        <v>273</v>
      </c>
    </row>
    <row r="53" spans="2:10">
      <c r="B53" t="s">
        <v>216</v>
      </c>
      <c r="C53" s="2">
        <v>41302</v>
      </c>
      <c r="D53">
        <v>29</v>
      </c>
      <c r="E53" t="s">
        <v>133</v>
      </c>
      <c r="F53" s="2" t="s">
        <v>199</v>
      </c>
      <c r="G53" t="s">
        <v>217</v>
      </c>
      <c r="H53" t="s">
        <v>218</v>
      </c>
      <c r="I53" t="s">
        <v>102</v>
      </c>
      <c r="J53" t="s">
        <v>219</v>
      </c>
    </row>
    <row r="54" spans="2:10">
      <c r="B54" t="s">
        <v>45</v>
      </c>
      <c r="C54" s="2">
        <v>41315</v>
      </c>
      <c r="D54">
        <v>21</v>
      </c>
      <c r="E54" t="s">
        <v>133</v>
      </c>
      <c r="F54" s="2" t="s">
        <v>199</v>
      </c>
      <c r="G54" t="s">
        <v>190</v>
      </c>
      <c r="H54" t="s">
        <v>283</v>
      </c>
      <c r="I54" t="s">
        <v>141</v>
      </c>
      <c r="J54" t="s">
        <v>191</v>
      </c>
    </row>
    <row r="55" spans="2:10">
      <c r="B55" t="s">
        <v>46</v>
      </c>
      <c r="C55" s="2">
        <v>41318</v>
      </c>
      <c r="D55">
        <v>50</v>
      </c>
      <c r="E55" t="s">
        <v>135</v>
      </c>
      <c r="F55" s="2" t="s">
        <v>199</v>
      </c>
      <c r="G55" t="s">
        <v>194</v>
      </c>
      <c r="H55" t="s">
        <v>224</v>
      </c>
      <c r="I55" t="s">
        <v>196</v>
      </c>
      <c r="J55" t="s">
        <v>195</v>
      </c>
    </row>
    <row r="56" spans="2:10">
      <c r="B56" t="s">
        <v>47</v>
      </c>
      <c r="C56" s="2">
        <v>41322</v>
      </c>
      <c r="D56">
        <v>30</v>
      </c>
      <c r="E56" t="s">
        <v>133</v>
      </c>
      <c r="F56" s="2" t="s">
        <v>199</v>
      </c>
      <c r="G56" t="s">
        <v>192</v>
      </c>
      <c r="H56" t="s">
        <v>229</v>
      </c>
      <c r="I56" t="s">
        <v>152</v>
      </c>
      <c r="J56" t="s">
        <v>193</v>
      </c>
    </row>
    <row r="57" spans="2:10">
      <c r="B57" t="s">
        <v>153</v>
      </c>
      <c r="C57" s="2">
        <v>41337</v>
      </c>
      <c r="D57">
        <v>20</v>
      </c>
      <c r="E57" t="s">
        <v>133</v>
      </c>
      <c r="F57" s="2" t="s">
        <v>199</v>
      </c>
      <c r="G57" t="s">
        <v>197</v>
      </c>
      <c r="H57" t="s">
        <v>287</v>
      </c>
      <c r="I57" t="s">
        <v>154</v>
      </c>
      <c r="J57" t="s">
        <v>201</v>
      </c>
    </row>
    <row r="58" spans="2:10">
      <c r="B58" t="s">
        <v>48</v>
      </c>
      <c r="C58" s="2">
        <v>41342</v>
      </c>
      <c r="D58">
        <v>20</v>
      </c>
      <c r="E58" t="s">
        <v>133</v>
      </c>
      <c r="F58" s="2" t="s">
        <v>199</v>
      </c>
      <c r="G58" t="s">
        <v>288</v>
      </c>
      <c r="H58" t="s">
        <v>224</v>
      </c>
      <c r="I58" t="s">
        <v>136</v>
      </c>
      <c r="J58" t="s">
        <v>202</v>
      </c>
    </row>
    <row r="59" spans="2:10">
      <c r="B59" t="s">
        <v>49</v>
      </c>
      <c r="C59" s="2">
        <v>41389</v>
      </c>
      <c r="D59">
        <v>22</v>
      </c>
      <c r="E59" t="s">
        <v>133</v>
      </c>
      <c r="F59" s="2" t="s">
        <v>199</v>
      </c>
      <c r="G59" s="7"/>
      <c r="I59" t="s">
        <v>126</v>
      </c>
      <c r="J59" t="s">
        <v>203</v>
      </c>
    </row>
    <row r="60" spans="2:10">
      <c r="B60" t="s">
        <v>50</v>
      </c>
      <c r="C60" s="2">
        <v>41392</v>
      </c>
      <c r="D60">
        <v>27</v>
      </c>
      <c r="E60" t="s">
        <v>133</v>
      </c>
      <c r="F60" s="2" t="s">
        <v>199</v>
      </c>
      <c r="G60" t="s">
        <v>95</v>
      </c>
      <c r="H60" t="s">
        <v>289</v>
      </c>
      <c r="I60" t="s">
        <v>139</v>
      </c>
      <c r="J60" t="s">
        <v>204</v>
      </c>
    </row>
    <row r="61" spans="2:10">
      <c r="B61" t="s">
        <v>51</v>
      </c>
      <c r="C61" s="2">
        <v>41402</v>
      </c>
      <c r="D61">
        <v>25</v>
      </c>
      <c r="E61" t="s">
        <v>133</v>
      </c>
      <c r="F61" s="2" t="s">
        <v>199</v>
      </c>
      <c r="G61" s="7"/>
      <c r="I61" t="s">
        <v>136</v>
      </c>
      <c r="J61" t="s">
        <v>205</v>
      </c>
    </row>
    <row r="62" spans="2:10">
      <c r="B62" t="s">
        <v>52</v>
      </c>
      <c r="C62" s="2">
        <v>41421</v>
      </c>
      <c r="D62">
        <v>27</v>
      </c>
      <c r="E62" t="s">
        <v>133</v>
      </c>
      <c r="F62" s="2" t="s">
        <v>199</v>
      </c>
      <c r="G62" s="7"/>
      <c r="I62" t="s">
        <v>148</v>
      </c>
      <c r="J62" t="s">
        <v>206</v>
      </c>
    </row>
    <row r="63" spans="2:10">
      <c r="B63" t="s">
        <v>53</v>
      </c>
      <c r="C63" s="2">
        <v>41431</v>
      </c>
      <c r="D63">
        <v>25</v>
      </c>
      <c r="E63" t="s">
        <v>133</v>
      </c>
      <c r="F63" s="2" t="s">
        <v>199</v>
      </c>
      <c r="G63" t="s">
        <v>207</v>
      </c>
      <c r="H63" t="s">
        <v>290</v>
      </c>
      <c r="I63" t="s">
        <v>128</v>
      </c>
      <c r="J63" t="s">
        <v>208</v>
      </c>
    </row>
    <row r="64" spans="2:10">
      <c r="B64" t="s">
        <v>155</v>
      </c>
      <c r="C64" s="2">
        <v>41448</v>
      </c>
      <c r="D64">
        <v>53</v>
      </c>
      <c r="E64" t="s">
        <v>133</v>
      </c>
      <c r="F64" s="2" t="s">
        <v>199</v>
      </c>
      <c r="G64" t="s">
        <v>210</v>
      </c>
      <c r="H64" t="s">
        <v>189</v>
      </c>
      <c r="I64" t="s">
        <v>141</v>
      </c>
      <c r="J64" t="s">
        <v>209</v>
      </c>
    </row>
    <row r="65" spans="2:10">
      <c r="B65" t="s">
        <v>54</v>
      </c>
      <c r="C65" s="2">
        <v>41535</v>
      </c>
      <c r="D65">
        <v>32</v>
      </c>
      <c r="E65" t="s">
        <v>135</v>
      </c>
      <c r="F65" s="2" t="s">
        <v>199</v>
      </c>
      <c r="G65" t="s">
        <v>304</v>
      </c>
      <c r="H65" s="8" t="s">
        <v>303</v>
      </c>
      <c r="I65" t="s">
        <v>141</v>
      </c>
      <c r="J65" t="s">
        <v>211</v>
      </c>
    </row>
    <row r="66" spans="2:10">
      <c r="B66" t="s">
        <v>55</v>
      </c>
      <c r="C66" s="2">
        <v>41579</v>
      </c>
      <c r="D66">
        <v>26</v>
      </c>
      <c r="E66" t="s">
        <v>133</v>
      </c>
      <c r="F66" s="2" t="s">
        <v>199</v>
      </c>
      <c r="G66" s="7"/>
      <c r="I66" t="s">
        <v>136</v>
      </c>
      <c r="J66" t="s">
        <v>212</v>
      </c>
    </row>
    <row r="67" spans="2:10">
      <c r="B67" t="s">
        <v>56</v>
      </c>
      <c r="C67" s="2">
        <v>41614</v>
      </c>
      <c r="D67">
        <v>18</v>
      </c>
      <c r="E67" t="s">
        <v>133</v>
      </c>
      <c r="F67" s="2" t="s">
        <v>200</v>
      </c>
      <c r="G67" t="s">
        <v>151</v>
      </c>
      <c r="H67" t="s">
        <v>189</v>
      </c>
      <c r="I67" t="s">
        <v>152</v>
      </c>
      <c r="J67" t="s">
        <v>213</v>
      </c>
    </row>
    <row r="68" spans="2:10">
      <c r="B68" t="s">
        <v>57</v>
      </c>
      <c r="C68" s="2">
        <v>41620</v>
      </c>
      <c r="D68">
        <v>32</v>
      </c>
      <c r="E68" t="s">
        <v>133</v>
      </c>
      <c r="F68" s="2" t="s">
        <v>199</v>
      </c>
      <c r="G68" t="s">
        <v>222</v>
      </c>
      <c r="H68" s="8" t="s">
        <v>303</v>
      </c>
      <c r="I68" t="s">
        <v>144</v>
      </c>
      <c r="J68" t="s">
        <v>214</v>
      </c>
    </row>
    <row r="69" spans="2:10">
      <c r="B69" t="s">
        <v>58</v>
      </c>
      <c r="C69" s="2">
        <v>41629</v>
      </c>
      <c r="D69">
        <v>34</v>
      </c>
      <c r="E69" t="s">
        <v>133</v>
      </c>
      <c r="F69" s="2" t="s">
        <v>199</v>
      </c>
      <c r="G69" s="7"/>
      <c r="I69" t="s">
        <v>141</v>
      </c>
      <c r="J69" t="s">
        <v>215</v>
      </c>
    </row>
    <row r="70" spans="2:10">
      <c r="B70" t="s">
        <v>59</v>
      </c>
      <c r="C70" s="2">
        <v>41637</v>
      </c>
      <c r="D70">
        <v>43</v>
      </c>
      <c r="E70" t="s">
        <v>134</v>
      </c>
      <c r="F70" s="2" t="s">
        <v>199</v>
      </c>
      <c r="G70" t="s">
        <v>220</v>
      </c>
      <c r="H70" t="s">
        <v>218</v>
      </c>
      <c r="I70" t="s">
        <v>139</v>
      </c>
      <c r="J70" t="s">
        <v>221</v>
      </c>
    </row>
    <row r="71" spans="2:10">
      <c r="B71" t="s">
        <v>81</v>
      </c>
      <c r="C71" s="2">
        <v>41657</v>
      </c>
      <c r="D71">
        <v>18</v>
      </c>
      <c r="E71" t="s">
        <v>133</v>
      </c>
      <c r="F71" s="2" t="s">
        <v>199</v>
      </c>
      <c r="G71" s="7"/>
      <c r="I71" t="s">
        <v>144</v>
      </c>
      <c r="J71" t="s">
        <v>159</v>
      </c>
    </row>
    <row r="72" spans="2:10">
      <c r="B72" t="s">
        <v>90</v>
      </c>
      <c r="C72" s="2">
        <v>41674</v>
      </c>
      <c r="D72" s="5">
        <v>0</v>
      </c>
      <c r="E72" t="s">
        <v>133</v>
      </c>
      <c r="F72" s="2" t="s">
        <v>200</v>
      </c>
      <c r="G72" t="s">
        <v>91</v>
      </c>
      <c r="H72" t="s">
        <v>291</v>
      </c>
      <c r="I72" t="s">
        <v>126</v>
      </c>
      <c r="J72" t="s">
        <v>160</v>
      </c>
    </row>
    <row r="73" spans="2:10">
      <c r="B73" t="s">
        <v>104</v>
      </c>
      <c r="C73" s="2">
        <v>41721</v>
      </c>
      <c r="D73">
        <v>41</v>
      </c>
      <c r="E73" t="s">
        <v>133</v>
      </c>
      <c r="F73" s="2" t="s">
        <v>200</v>
      </c>
      <c r="G73" t="s">
        <v>105</v>
      </c>
      <c r="H73" t="s">
        <v>303</v>
      </c>
      <c r="I73" t="s">
        <v>126</v>
      </c>
      <c r="J73" t="s">
        <v>161</v>
      </c>
    </row>
    <row r="74" spans="2:10">
      <c r="B74" t="s">
        <v>111</v>
      </c>
      <c r="C74" s="2">
        <v>41744</v>
      </c>
      <c r="D74">
        <v>30</v>
      </c>
      <c r="E74" t="s">
        <v>133</v>
      </c>
      <c r="F74" t="s">
        <v>199</v>
      </c>
      <c r="G74" s="7"/>
      <c r="I74" t="s">
        <v>130</v>
      </c>
      <c r="J74" t="s">
        <v>165</v>
      </c>
    </row>
    <row r="75" spans="2:10">
      <c r="B75" t="s">
        <v>106</v>
      </c>
      <c r="C75" s="2">
        <v>41754</v>
      </c>
      <c r="D75">
        <v>28</v>
      </c>
      <c r="E75" t="s">
        <v>134</v>
      </c>
      <c r="F75" s="2" t="s">
        <v>199</v>
      </c>
      <c r="G75" t="s">
        <v>107</v>
      </c>
      <c r="H75" t="s">
        <v>225</v>
      </c>
      <c r="I75" t="s">
        <v>130</v>
      </c>
      <c r="J75" t="s">
        <v>162</v>
      </c>
    </row>
    <row r="76" spans="2:10">
      <c r="B76" t="s">
        <v>108</v>
      </c>
      <c r="C76" s="2">
        <v>41789</v>
      </c>
      <c r="D76">
        <v>35</v>
      </c>
      <c r="E76" t="s">
        <v>133</v>
      </c>
      <c r="F76" t="s">
        <v>199</v>
      </c>
      <c r="G76" t="s">
        <v>305</v>
      </c>
      <c r="H76" t="s">
        <v>303</v>
      </c>
      <c r="I76" t="s">
        <v>136</v>
      </c>
      <c r="J76" t="s">
        <v>163</v>
      </c>
    </row>
    <row r="77" spans="2:10">
      <c r="B77" t="s">
        <v>109</v>
      </c>
      <c r="C77" s="2">
        <v>41793</v>
      </c>
      <c r="D77">
        <v>21</v>
      </c>
      <c r="E77" t="s">
        <v>133</v>
      </c>
      <c r="F77" t="s">
        <v>199</v>
      </c>
      <c r="G77" s="10" t="s">
        <v>110</v>
      </c>
      <c r="H77" t="s">
        <v>303</v>
      </c>
      <c r="I77" t="s">
        <v>144</v>
      </c>
      <c r="J77" t="s">
        <v>164</v>
      </c>
    </row>
    <row r="78" spans="2:10">
      <c r="B78" t="s">
        <v>309</v>
      </c>
      <c r="C78" s="2">
        <v>41815</v>
      </c>
      <c r="D78">
        <v>83</v>
      </c>
      <c r="E78" t="s">
        <v>133</v>
      </c>
      <c r="F78" t="s">
        <v>200</v>
      </c>
      <c r="G78" s="7"/>
      <c r="I78" t="s">
        <v>126</v>
      </c>
      <c r="J78" t="s">
        <v>292</v>
      </c>
    </row>
    <row r="79" spans="2:10">
      <c r="B79" t="s">
        <v>112</v>
      </c>
      <c r="C79" s="2">
        <v>41852</v>
      </c>
      <c r="D79">
        <v>9</v>
      </c>
      <c r="E79" t="s">
        <v>134</v>
      </c>
      <c r="F79" t="s">
        <v>199</v>
      </c>
      <c r="G79" t="s">
        <v>113</v>
      </c>
      <c r="H79" t="s">
        <v>303</v>
      </c>
      <c r="I79" t="s">
        <v>156</v>
      </c>
      <c r="J79" t="s">
        <v>293</v>
      </c>
    </row>
    <row r="80" spans="2:10">
      <c r="B80" t="s">
        <v>114</v>
      </c>
      <c r="C80" s="2">
        <v>41870</v>
      </c>
      <c r="D80">
        <v>18</v>
      </c>
      <c r="E80" t="s">
        <v>133</v>
      </c>
      <c r="F80" t="s">
        <v>199</v>
      </c>
      <c r="G80" s="10" t="s">
        <v>115</v>
      </c>
      <c r="H80" t="s">
        <v>303</v>
      </c>
      <c r="I80" t="s">
        <v>140</v>
      </c>
      <c r="J80" t="s">
        <v>294</v>
      </c>
    </row>
    <row r="81" spans="1:10">
      <c r="B81" t="s">
        <v>116</v>
      </c>
      <c r="C81" s="2">
        <v>41888</v>
      </c>
      <c r="D81">
        <v>39</v>
      </c>
      <c r="E81" t="s">
        <v>133</v>
      </c>
      <c r="F81" t="s">
        <v>199</v>
      </c>
      <c r="G81" s="7"/>
      <c r="I81" t="s">
        <v>139</v>
      </c>
      <c r="J81" t="s">
        <v>166</v>
      </c>
    </row>
    <row r="82" spans="1:10">
      <c r="B82" t="s">
        <v>117</v>
      </c>
      <c r="C82" s="2">
        <v>41895</v>
      </c>
      <c r="D82">
        <v>23</v>
      </c>
      <c r="E82" t="s">
        <v>133</v>
      </c>
      <c r="F82" t="s">
        <v>199</v>
      </c>
      <c r="G82" t="s">
        <v>118</v>
      </c>
      <c r="H82" t="s">
        <v>303</v>
      </c>
      <c r="I82" t="s">
        <v>141</v>
      </c>
      <c r="J82" t="s">
        <v>167</v>
      </c>
    </row>
    <row r="83" spans="1:10">
      <c r="B83" t="s">
        <v>119</v>
      </c>
      <c r="C83" s="2">
        <v>41930</v>
      </c>
      <c r="D83">
        <v>38</v>
      </c>
      <c r="E83" t="s">
        <v>133</v>
      </c>
      <c r="F83" t="s">
        <v>199</v>
      </c>
      <c r="G83" s="10" t="s">
        <v>306</v>
      </c>
      <c r="H83" t="s">
        <v>303</v>
      </c>
      <c r="I83" t="s">
        <v>139</v>
      </c>
      <c r="J83" t="s">
        <v>168</v>
      </c>
    </row>
    <row r="84" spans="1:10">
      <c r="B84" t="s">
        <v>158</v>
      </c>
      <c r="C84" s="2">
        <v>41944</v>
      </c>
      <c r="D84">
        <v>41</v>
      </c>
      <c r="E84" t="s">
        <v>134</v>
      </c>
      <c r="F84" t="s">
        <v>199</v>
      </c>
      <c r="G84" s="7"/>
      <c r="I84" t="s">
        <v>128</v>
      </c>
      <c r="J84" t="s">
        <v>169</v>
      </c>
    </row>
    <row r="85" spans="1:10">
      <c r="B85" t="s">
        <v>120</v>
      </c>
      <c r="C85" s="2">
        <v>41944</v>
      </c>
      <c r="D85">
        <v>17</v>
      </c>
      <c r="E85" t="s">
        <v>133</v>
      </c>
      <c r="F85" t="s">
        <v>199</v>
      </c>
      <c r="G85" t="s">
        <v>121</v>
      </c>
      <c r="H85" t="s">
        <v>303</v>
      </c>
      <c r="I85" t="s">
        <v>141</v>
      </c>
      <c r="J85" t="s">
        <v>170</v>
      </c>
    </row>
    <row r="86" spans="1:10">
      <c r="B86" t="s">
        <v>122</v>
      </c>
      <c r="C86" s="2">
        <v>41962</v>
      </c>
      <c r="D86">
        <v>21</v>
      </c>
      <c r="E86" t="s">
        <v>133</v>
      </c>
      <c r="F86" t="s">
        <v>199</v>
      </c>
      <c r="G86" s="10" t="s">
        <v>123</v>
      </c>
      <c r="H86" t="s">
        <v>303</v>
      </c>
      <c r="I86" t="s">
        <v>141</v>
      </c>
      <c r="J86" t="s">
        <v>171</v>
      </c>
    </row>
    <row r="87" spans="1:10">
      <c r="B87" t="s">
        <v>124</v>
      </c>
      <c r="C87" s="2">
        <v>41973</v>
      </c>
      <c r="D87">
        <v>23</v>
      </c>
      <c r="E87" t="s">
        <v>133</v>
      </c>
      <c r="F87" t="s">
        <v>199</v>
      </c>
      <c r="G87" s="7"/>
      <c r="I87" t="s">
        <v>139</v>
      </c>
      <c r="J87" t="s">
        <v>172</v>
      </c>
    </row>
    <row r="88" spans="1:10">
      <c r="B88" t="s">
        <v>173</v>
      </c>
      <c r="C88" s="2">
        <v>41995</v>
      </c>
      <c r="D88">
        <v>25</v>
      </c>
      <c r="E88" t="s">
        <v>133</v>
      </c>
      <c r="F88" t="s">
        <v>199</v>
      </c>
      <c r="G88" s="7"/>
      <c r="I88" t="s">
        <v>140</v>
      </c>
      <c r="J88" t="s">
        <v>157</v>
      </c>
    </row>
    <row r="91" spans="1:10">
      <c r="A91" t="s">
        <v>35</v>
      </c>
      <c r="B91">
        <f>COUNTA(B2:B88)</f>
        <v>87</v>
      </c>
    </row>
    <row r="93" spans="1:10">
      <c r="A93" t="s">
        <v>174</v>
      </c>
      <c r="E93">
        <f>COUNTIF(E2:E88, "Black")</f>
        <v>70</v>
      </c>
    </row>
    <row r="94" spans="1:10">
      <c r="A94" t="s">
        <v>175</v>
      </c>
      <c r="E94">
        <f>COUNTIF(E2:E88, "White")</f>
        <v>9</v>
      </c>
    </row>
    <row r="95" spans="1:10">
      <c r="A95" t="s">
        <v>176</v>
      </c>
      <c r="E95">
        <f>COUNTIF(E2:E88, "Hispanic")</f>
        <v>7</v>
      </c>
    </row>
    <row r="96" spans="1:10">
      <c r="A96" t="s">
        <v>274</v>
      </c>
      <c r="E96">
        <v>1</v>
      </c>
    </row>
    <row r="98" spans="1:7">
      <c r="A98" t="s">
        <v>295</v>
      </c>
      <c r="F98">
        <f>COUNTIF(F2:F88, "M")</f>
        <v>77</v>
      </c>
    </row>
    <row r="99" spans="1:7">
      <c r="A99" t="s">
        <v>308</v>
      </c>
      <c r="F99">
        <f>COUNTIF(F2:F88, "F")</f>
        <v>10</v>
      </c>
    </row>
    <row r="101" spans="1:7">
      <c r="B101" s="1" t="s">
        <v>286</v>
      </c>
    </row>
    <row r="102" spans="1:7">
      <c r="B102" t="s">
        <v>307</v>
      </c>
      <c r="C102" s="7"/>
      <c r="G102">
        <v>20</v>
      </c>
    </row>
    <row r="106" spans="1:7">
      <c r="B106" s="11" t="s">
        <v>311</v>
      </c>
    </row>
  </sheetData>
  <sortState ref="B2:J88">
    <sortCondition ref="C2:C88"/>
  </sortState>
  <phoneticPr fontId="4" type="noConversion"/>
  <pageMargins left="0.75" right="0.75" top="1" bottom="1" header="0.5" footer="0.5"/>
  <pageSetup scale="33" orientation="portrait" horizontalDpi="4294967292" verticalDpi="4294967292"/>
  <colBreaks count="1" manualBreakCount="1">
    <brk id="30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32"/>
  <sheetViews>
    <sheetView workbookViewId="0">
      <pane ySplit="1" topLeftCell="A2" activePane="bottomLeft" state="frozen"/>
      <selection pane="bottomLeft" activeCell="G33" sqref="G33"/>
    </sheetView>
  </sheetViews>
  <sheetFormatPr baseColWidth="10" defaultRowHeight="15" x14ac:dyDescent="0"/>
  <cols>
    <col min="1" max="1" width="13.5" bestFit="1" customWidth="1"/>
    <col min="2" max="2" width="31.5" bestFit="1" customWidth="1"/>
    <col min="3" max="3" width="13.5" bestFit="1" customWidth="1"/>
    <col min="4" max="4" width="4.33203125" bestFit="1" customWidth="1"/>
    <col min="5" max="5" width="8.1640625" bestFit="1" customWidth="1"/>
    <col min="6" max="6" width="4" bestFit="1" customWidth="1"/>
    <col min="7" max="7" width="34.5" customWidth="1"/>
    <col min="8" max="8" width="30.6640625" bestFit="1" customWidth="1"/>
    <col min="9" max="9" width="28.33203125" customWidth="1"/>
    <col min="10" max="10" width="9" customWidth="1"/>
    <col min="11" max="11" width="40.33203125" bestFit="1" customWidth="1"/>
    <col min="12" max="12" width="6.5" style="4" customWidth="1"/>
    <col min="13" max="13" width="21.5" customWidth="1"/>
    <col min="14" max="14" width="9.83203125" customWidth="1"/>
    <col min="15" max="16" width="8.83203125" customWidth="1"/>
    <col min="17" max="17" width="37.5" bestFit="1" customWidth="1"/>
    <col min="18" max="18" width="24.1640625" bestFit="1" customWidth="1"/>
    <col min="19" max="19" width="23" bestFit="1" customWidth="1"/>
    <col min="20" max="20" width="30.5" bestFit="1" customWidth="1"/>
    <col min="21" max="21" width="22.1640625" bestFit="1" customWidth="1"/>
    <col min="22" max="22" width="19.1640625" bestFit="1" customWidth="1"/>
    <col min="23" max="23" width="31.5" bestFit="1" customWidth="1"/>
    <col min="24" max="24" width="8.83203125" bestFit="1" customWidth="1"/>
    <col min="25" max="25" width="47.83203125" bestFit="1" customWidth="1"/>
    <col min="26" max="26" width="30" bestFit="1" customWidth="1"/>
  </cols>
  <sheetData>
    <row r="1" spans="2:12">
      <c r="B1" s="1" t="s">
        <v>17</v>
      </c>
      <c r="C1" s="1" t="s">
        <v>103</v>
      </c>
      <c r="D1" s="1" t="s">
        <v>131</v>
      </c>
      <c r="E1" s="1" t="s">
        <v>132</v>
      </c>
      <c r="F1" s="1" t="s">
        <v>198</v>
      </c>
      <c r="G1" s="1" t="s">
        <v>18</v>
      </c>
      <c r="H1" s="1" t="s">
        <v>101</v>
      </c>
      <c r="I1" s="1" t="s">
        <v>150</v>
      </c>
    </row>
    <row r="2" spans="2:12">
      <c r="B2" t="s">
        <v>10</v>
      </c>
      <c r="C2" s="2">
        <v>40062</v>
      </c>
      <c r="D2" s="3">
        <v>50</v>
      </c>
      <c r="E2" s="3" t="s">
        <v>133</v>
      </c>
      <c r="F2" s="3" t="s">
        <v>199</v>
      </c>
      <c r="G2" s="8"/>
      <c r="H2" t="s">
        <v>126</v>
      </c>
      <c r="I2" t="s">
        <v>238</v>
      </c>
    </row>
    <row r="3" spans="2:12">
      <c r="B3" t="s">
        <v>14</v>
      </c>
      <c r="C3" s="2">
        <v>40136</v>
      </c>
      <c r="D3" s="3">
        <v>35</v>
      </c>
      <c r="E3" s="3" t="s">
        <v>134</v>
      </c>
      <c r="F3" s="3" t="s">
        <v>199</v>
      </c>
      <c r="G3" s="8"/>
      <c r="H3" t="s">
        <v>141</v>
      </c>
      <c r="I3" t="s">
        <v>179</v>
      </c>
    </row>
    <row r="4" spans="2:12">
      <c r="B4" t="s">
        <v>22</v>
      </c>
      <c r="C4" s="2">
        <v>40200</v>
      </c>
      <c r="D4" s="3">
        <v>0</v>
      </c>
      <c r="E4" s="2" t="s">
        <v>133</v>
      </c>
      <c r="F4" s="2" t="s">
        <v>200</v>
      </c>
      <c r="G4" s="8"/>
      <c r="H4" t="s">
        <v>129</v>
      </c>
      <c r="I4" t="s">
        <v>242</v>
      </c>
    </row>
    <row r="5" spans="2:12">
      <c r="B5" t="s">
        <v>29</v>
      </c>
      <c r="C5" s="2">
        <v>40364</v>
      </c>
      <c r="D5" s="3">
        <v>20</v>
      </c>
      <c r="E5" s="2" t="s">
        <v>133</v>
      </c>
      <c r="F5" s="2" t="s">
        <v>199</v>
      </c>
      <c r="G5" s="8"/>
      <c r="H5" t="s">
        <v>102</v>
      </c>
      <c r="I5" t="s">
        <v>182</v>
      </c>
    </row>
    <row r="6" spans="2:12">
      <c r="B6" t="s">
        <v>33</v>
      </c>
      <c r="C6" s="2">
        <v>40540</v>
      </c>
      <c r="D6" s="3">
        <v>22</v>
      </c>
      <c r="E6" s="2" t="s">
        <v>133</v>
      </c>
      <c r="F6" s="2" t="s">
        <v>199</v>
      </c>
      <c r="G6" s="8"/>
      <c r="H6" s="2" t="s">
        <v>102</v>
      </c>
      <c r="I6" s="2" t="s">
        <v>257</v>
      </c>
      <c r="K6" s="4"/>
      <c r="L6"/>
    </row>
    <row r="7" spans="2:12">
      <c r="B7" t="s">
        <v>36</v>
      </c>
      <c r="C7" s="2">
        <v>40922</v>
      </c>
      <c r="D7">
        <v>30</v>
      </c>
      <c r="E7" t="s">
        <v>133</v>
      </c>
      <c r="F7" s="2" t="s">
        <v>199</v>
      </c>
      <c r="G7" s="8"/>
      <c r="H7" t="s">
        <v>140</v>
      </c>
      <c r="I7" t="s">
        <v>186</v>
      </c>
    </row>
    <row r="8" spans="2:12">
      <c r="B8" t="s">
        <v>147</v>
      </c>
      <c r="C8" s="2">
        <v>41164</v>
      </c>
      <c r="D8">
        <v>18</v>
      </c>
      <c r="E8" t="s">
        <v>133</v>
      </c>
      <c r="F8" s="2" t="s">
        <v>199</v>
      </c>
      <c r="G8" s="8"/>
      <c r="H8" t="s">
        <v>141</v>
      </c>
      <c r="I8" t="s">
        <v>310</v>
      </c>
    </row>
    <row r="9" spans="2:12">
      <c r="B9" t="s">
        <v>43</v>
      </c>
      <c r="C9" s="2">
        <v>41258</v>
      </c>
      <c r="D9">
        <v>27</v>
      </c>
      <c r="E9" t="s">
        <v>133</v>
      </c>
      <c r="F9" s="2" t="s">
        <v>199</v>
      </c>
      <c r="G9" s="8"/>
      <c r="H9" t="s">
        <v>141</v>
      </c>
      <c r="I9" t="s">
        <v>272</v>
      </c>
    </row>
    <row r="10" spans="2:12">
      <c r="B10" t="s">
        <v>49</v>
      </c>
      <c r="C10" s="2">
        <v>41389</v>
      </c>
      <c r="D10">
        <v>22</v>
      </c>
      <c r="E10" t="s">
        <v>133</v>
      </c>
      <c r="F10" s="2" t="s">
        <v>199</v>
      </c>
      <c r="G10" s="8"/>
      <c r="H10" t="s">
        <v>126</v>
      </c>
      <c r="I10" t="s">
        <v>203</v>
      </c>
    </row>
    <row r="11" spans="2:12">
      <c r="B11" t="s">
        <v>51</v>
      </c>
      <c r="C11" s="2">
        <v>41402</v>
      </c>
      <c r="D11">
        <v>25</v>
      </c>
      <c r="E11" t="s">
        <v>133</v>
      </c>
      <c r="F11" s="2" t="s">
        <v>199</v>
      </c>
      <c r="G11" s="8"/>
      <c r="H11" t="s">
        <v>136</v>
      </c>
      <c r="I11" t="s">
        <v>205</v>
      </c>
    </row>
    <row r="12" spans="2:12">
      <c r="B12" t="s">
        <v>52</v>
      </c>
      <c r="C12" s="2">
        <v>41421</v>
      </c>
      <c r="D12">
        <v>27</v>
      </c>
      <c r="E12" t="s">
        <v>133</v>
      </c>
      <c r="F12" s="2" t="s">
        <v>199</v>
      </c>
      <c r="G12" s="8"/>
      <c r="H12" t="s">
        <v>148</v>
      </c>
      <c r="I12" t="s">
        <v>206</v>
      </c>
    </row>
    <row r="13" spans="2:12">
      <c r="B13" t="s">
        <v>55</v>
      </c>
      <c r="C13" s="2">
        <v>41579</v>
      </c>
      <c r="D13">
        <v>26</v>
      </c>
      <c r="E13" t="s">
        <v>133</v>
      </c>
      <c r="F13" s="2" t="s">
        <v>199</v>
      </c>
      <c r="G13" s="8"/>
      <c r="H13" t="s">
        <v>136</v>
      </c>
      <c r="I13" t="s">
        <v>212</v>
      </c>
    </row>
    <row r="14" spans="2:12">
      <c r="B14" t="s">
        <v>58</v>
      </c>
      <c r="C14" s="2">
        <v>41629</v>
      </c>
      <c r="D14">
        <v>34</v>
      </c>
      <c r="E14" t="s">
        <v>133</v>
      </c>
      <c r="F14" s="2" t="s">
        <v>199</v>
      </c>
      <c r="G14" s="8"/>
      <c r="H14" t="s">
        <v>141</v>
      </c>
      <c r="I14" t="s">
        <v>215</v>
      </c>
    </row>
    <row r="15" spans="2:12">
      <c r="B15" t="s">
        <v>81</v>
      </c>
      <c r="C15" s="2">
        <v>41657</v>
      </c>
      <c r="D15">
        <v>18</v>
      </c>
      <c r="E15" t="s">
        <v>133</v>
      </c>
      <c r="F15" s="2" t="s">
        <v>199</v>
      </c>
      <c r="G15" s="8"/>
      <c r="H15" t="s">
        <v>144</v>
      </c>
      <c r="I15" t="s">
        <v>159</v>
      </c>
    </row>
    <row r="16" spans="2:12">
      <c r="B16" t="s">
        <v>111</v>
      </c>
      <c r="C16" s="2">
        <v>41744</v>
      </c>
      <c r="D16">
        <v>30</v>
      </c>
      <c r="E16" t="s">
        <v>133</v>
      </c>
      <c r="F16" t="s">
        <v>199</v>
      </c>
      <c r="G16" s="8"/>
      <c r="H16" t="s">
        <v>130</v>
      </c>
      <c r="I16" t="s">
        <v>165</v>
      </c>
    </row>
    <row r="17" spans="1:12">
      <c r="B17" t="s">
        <v>309</v>
      </c>
      <c r="C17" s="2">
        <v>41815</v>
      </c>
      <c r="D17">
        <v>83</v>
      </c>
      <c r="E17" t="s">
        <v>133</v>
      </c>
      <c r="F17" t="s">
        <v>200</v>
      </c>
      <c r="G17" s="8"/>
      <c r="H17" t="s">
        <v>126</v>
      </c>
      <c r="I17" t="s">
        <v>292</v>
      </c>
    </row>
    <row r="18" spans="1:12">
      <c r="B18" t="s">
        <v>116</v>
      </c>
      <c r="C18" s="2">
        <v>41888</v>
      </c>
      <c r="D18">
        <v>39</v>
      </c>
      <c r="E18" t="s">
        <v>133</v>
      </c>
      <c r="F18" t="s">
        <v>199</v>
      </c>
      <c r="G18" s="8"/>
      <c r="H18" t="s">
        <v>139</v>
      </c>
      <c r="I18" t="s">
        <v>166</v>
      </c>
    </row>
    <row r="19" spans="1:12">
      <c r="B19" t="s">
        <v>158</v>
      </c>
      <c r="C19" s="2">
        <v>41944</v>
      </c>
      <c r="D19">
        <v>41</v>
      </c>
      <c r="E19" t="s">
        <v>134</v>
      </c>
      <c r="F19" t="s">
        <v>199</v>
      </c>
      <c r="G19" s="8"/>
      <c r="H19" t="s">
        <v>128</v>
      </c>
      <c r="I19" t="s">
        <v>169</v>
      </c>
    </row>
    <row r="20" spans="1:12">
      <c r="B20" t="s">
        <v>124</v>
      </c>
      <c r="C20" s="2">
        <v>41973</v>
      </c>
      <c r="D20">
        <v>23</v>
      </c>
      <c r="E20" t="s">
        <v>133</v>
      </c>
      <c r="F20" t="s">
        <v>199</v>
      </c>
      <c r="G20" s="8"/>
      <c r="H20" t="s">
        <v>139</v>
      </c>
      <c r="I20" t="s">
        <v>172</v>
      </c>
      <c r="K20" s="4"/>
      <c r="L20"/>
    </row>
    <row r="21" spans="1:12">
      <c r="B21" t="s">
        <v>173</v>
      </c>
      <c r="C21" s="2">
        <v>41995</v>
      </c>
      <c r="D21">
        <v>25</v>
      </c>
      <c r="E21" t="s">
        <v>133</v>
      </c>
      <c r="F21" t="s">
        <v>199</v>
      </c>
      <c r="G21" s="8"/>
      <c r="H21" t="s">
        <v>140</v>
      </c>
      <c r="I21" t="s">
        <v>157</v>
      </c>
    </row>
    <row r="24" spans="1:12">
      <c r="A24" t="s">
        <v>35</v>
      </c>
      <c r="B24">
        <f>COUNTA(B2:B21)</f>
        <v>20</v>
      </c>
    </row>
    <row r="26" spans="1:12">
      <c r="C26" t="s">
        <v>174</v>
      </c>
      <c r="E26">
        <f>COUNTIF(E2:E21, "Black")</f>
        <v>18</v>
      </c>
    </row>
    <row r="27" spans="1:12">
      <c r="C27" t="s">
        <v>175</v>
      </c>
      <c r="E27">
        <f>COUNTIF(E2:E21, "White")</f>
        <v>2</v>
      </c>
    </row>
    <row r="28" spans="1:12">
      <c r="C28" t="s">
        <v>176</v>
      </c>
      <c r="E28">
        <f>COUNTIF(E2:E21, "Hispanic")</f>
        <v>0</v>
      </c>
    </row>
    <row r="30" spans="1:12">
      <c r="B30" s="1"/>
      <c r="C30" t="s">
        <v>296</v>
      </c>
      <c r="D30">
        <f>AVERAGE(D2:D21)</f>
        <v>29.75</v>
      </c>
    </row>
    <row r="31" spans="1:12">
      <c r="C31" s="8" t="s">
        <v>297</v>
      </c>
      <c r="D31">
        <f>MEDIAN(D2:D21)</f>
        <v>26.5</v>
      </c>
    </row>
    <row r="32" spans="1:12">
      <c r="C32" s="8"/>
    </row>
  </sheetData>
  <sortState ref="B2:I21">
    <sortCondition ref="C2:C21"/>
  </sortState>
  <phoneticPr fontId="4" type="noConversion"/>
  <pageMargins left="0.75" right="0.75" top="1" bottom="1" header="0.5" footer="0.5"/>
  <pageSetup scale="67" orientation="landscape" horizontalDpi="4294967292" verticalDpi="4294967292"/>
  <colBreaks count="1" manualBreakCount="1">
    <brk id="29" max="1048575" man="1"/>
  </colBreaks>
  <extLst>
    <ext xmlns:mx="http://schemas.microsoft.com/office/mac/excel/2008/main" uri="{64002731-A6B0-56B0-2670-7721B7C09600}">
      <mx:PLV Mode="0" OnePage="0" WScale="33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Victims Master</vt:lpstr>
      <vt:lpstr>Unsolved</vt:lpstr>
    </vt:vector>
  </TitlesOfParts>
  <Company>The Burg News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Barker</dc:creator>
  <cp:lastModifiedBy>Paul Barker</cp:lastModifiedBy>
  <cp:lastPrinted>2015-03-13T20:55:20Z</cp:lastPrinted>
  <dcterms:created xsi:type="dcterms:W3CDTF">2015-02-23T22:04:05Z</dcterms:created>
  <dcterms:modified xsi:type="dcterms:W3CDTF">2015-03-30T16:29:08Z</dcterms:modified>
</cp:coreProperties>
</file>